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デスクトップ\"/>
    </mc:Choice>
  </mc:AlternateContent>
  <xr:revisionPtr revIDLastSave="0" documentId="13_ncr:1_{BFA2BD69-8988-4FCD-BE9F-A0A3CFDAAC7A}" xr6:coauthVersionLast="47" xr6:coauthVersionMax="47" xr10:uidLastSave="{00000000-0000-0000-0000-000000000000}"/>
  <bookViews>
    <workbookView xWindow="-120" yWindow="-120" windowWidth="20730" windowHeight="11040" xr2:uid="{D139C836-2CA1-4250-9BAC-B478465EAE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6" i="1" s="1"/>
  <c r="K17" i="1" s="1"/>
  <c r="K18" i="1" s="1"/>
  <c r="F17" i="1"/>
  <c r="G17" i="1" s="1"/>
  <c r="H17" i="1" s="1"/>
  <c r="J17" i="1" s="1"/>
  <c r="F18" i="1"/>
  <c r="G18" i="1" s="1"/>
  <c r="H18" i="1" s="1"/>
  <c r="J18" i="1" s="1"/>
  <c r="F16" i="1"/>
  <c r="G16" i="1" s="1"/>
  <c r="H16" i="1" s="1"/>
  <c r="J16" i="1" s="1"/>
  <c r="F8" i="1"/>
  <c r="G8" i="1" s="1"/>
  <c r="H8" i="1" s="1"/>
  <c r="J8" i="1" s="1"/>
  <c r="L8" i="1" s="1"/>
  <c r="F9" i="1"/>
  <c r="G9" i="1" s="1"/>
  <c r="H9" i="1" s="1"/>
  <c r="J9" i="1" s="1"/>
  <c r="F10" i="1"/>
  <c r="G10" i="1" s="1"/>
  <c r="H10" i="1" s="1"/>
  <c r="J10" i="1" s="1"/>
  <c r="F11" i="1"/>
  <c r="G11" i="1" s="1"/>
  <c r="H11" i="1" s="1"/>
  <c r="J11" i="1" s="1"/>
  <c r="L11" i="1" s="1"/>
  <c r="F12" i="1"/>
  <c r="G12" i="1" s="1"/>
  <c r="H12" i="1" s="1"/>
  <c r="J12" i="1" s="1"/>
  <c r="F13" i="1"/>
  <c r="G13" i="1" s="1"/>
  <c r="H13" i="1" s="1"/>
  <c r="J13" i="1" s="1"/>
  <c r="F7" i="1"/>
  <c r="G7" i="1" s="1"/>
  <c r="H7" i="1" s="1"/>
  <c r="J7" i="1" s="1"/>
  <c r="L7" i="1" s="1"/>
  <c r="L13" i="1" l="1"/>
  <c r="L9" i="1"/>
  <c r="L12" i="1"/>
  <c r="L16" i="1"/>
  <c r="L18" i="1"/>
  <c r="L10" i="1"/>
  <c r="L17" i="1"/>
</calcChain>
</file>

<file path=xl/sharedStrings.xml><?xml version="1.0" encoding="utf-8"?>
<sst xmlns="http://schemas.openxmlformats.org/spreadsheetml/2006/main" count="24" uniqueCount="24">
  <si>
    <t>0円以上195万円以下</t>
  </si>
  <si>
    <t>195万円を超え330万円以下</t>
  </si>
  <si>
    <t>330万円を超え695万円以下</t>
  </si>
  <si>
    <t>695万円を超え900万円以下</t>
  </si>
  <si>
    <t>900万円を超え1,800万円以下</t>
  </si>
  <si>
    <t>1,800万円を超え4,000万円以下</t>
  </si>
  <si>
    <t>4,000万円超</t>
  </si>
  <si>
    <t>所得税率</t>
    <rPh sb="0" eb="4">
      <t>ショトクゼイリツ</t>
    </rPh>
    <phoneticPr fontId="2"/>
  </si>
  <si>
    <t>X＝個人住民税所得割額×20％÷（90％－所得税の税率×1.021）+2,000円</t>
  </si>
  <si>
    <t>所得税及び復興所得税率</t>
    <rPh sb="0" eb="3">
      <t>ショトクゼイ</t>
    </rPh>
    <rPh sb="3" eb="4">
      <t>オヨ</t>
    </rPh>
    <rPh sb="5" eb="11">
      <t>フッコウショトクゼイリツ</t>
    </rPh>
    <phoneticPr fontId="2"/>
  </si>
  <si>
    <t>90％から税率を控除</t>
    <rPh sb="5" eb="7">
      <t>ゼイリツ</t>
    </rPh>
    <rPh sb="8" eb="10">
      <t>コウジョ</t>
    </rPh>
    <phoneticPr fontId="2"/>
  </si>
  <si>
    <t>20％/左の税率の差額</t>
    <rPh sb="4" eb="5">
      <t>ヒダリ</t>
    </rPh>
    <rPh sb="6" eb="8">
      <t>ゼイリツ</t>
    </rPh>
    <rPh sb="9" eb="11">
      <t>サガク</t>
    </rPh>
    <phoneticPr fontId="2"/>
  </si>
  <si>
    <t>分離課税のみの場合</t>
    <rPh sb="0" eb="2">
      <t>ブンリ</t>
    </rPh>
    <rPh sb="2" eb="4">
      <t>カゼイ</t>
    </rPh>
    <rPh sb="7" eb="9">
      <t>バアイ</t>
    </rPh>
    <phoneticPr fontId="2"/>
  </si>
  <si>
    <t>左の税率に1.021掛ける</t>
    <rPh sb="0" eb="1">
      <t>ヒダリ</t>
    </rPh>
    <rPh sb="2" eb="4">
      <t>ゼイリツ</t>
    </rPh>
    <rPh sb="10" eb="11">
      <t>カ</t>
    </rPh>
    <phoneticPr fontId="2"/>
  </si>
  <si>
    <t>長期分離（不動産）　株式分離</t>
    <rPh sb="0" eb="4">
      <t>チョウキブンリ</t>
    </rPh>
    <rPh sb="5" eb="8">
      <t>フドウサン</t>
    </rPh>
    <rPh sb="10" eb="14">
      <t>カブシキブンリ</t>
    </rPh>
    <phoneticPr fontId="2"/>
  </si>
  <si>
    <t>短期分離（不動産）</t>
    <rPh sb="0" eb="4">
      <t>タンキブンリ</t>
    </rPh>
    <rPh sb="5" eb="8">
      <t>フドウサン</t>
    </rPh>
    <phoneticPr fontId="2"/>
  </si>
  <si>
    <t>限度額の計算</t>
    <rPh sb="0" eb="3">
      <t>ゲンドガク</t>
    </rPh>
    <rPh sb="4" eb="6">
      <t>ケイサン</t>
    </rPh>
    <phoneticPr fontId="2"/>
  </si>
  <si>
    <t>住民税所得割</t>
    <rPh sb="0" eb="3">
      <t>ジュウミンゼイ</t>
    </rPh>
    <rPh sb="3" eb="6">
      <t>ショトクワリ</t>
    </rPh>
    <phoneticPr fontId="2"/>
  </si>
  <si>
    <t>限度割合</t>
    <rPh sb="0" eb="4">
      <t>ゲンドワリアイ</t>
    </rPh>
    <phoneticPr fontId="2"/>
  </si>
  <si>
    <t>ここを入れると限度額を計算します</t>
    <rPh sb="3" eb="4">
      <t>イ</t>
    </rPh>
    <rPh sb="7" eb="10">
      <t>ゲンドガク</t>
    </rPh>
    <rPh sb="11" eb="13">
      <t>ケイサン</t>
    </rPh>
    <phoneticPr fontId="2"/>
  </si>
  <si>
    <t>限度額</t>
    <rPh sb="0" eb="3">
      <t>ゲンドガク</t>
    </rPh>
    <phoneticPr fontId="2"/>
  </si>
  <si>
    <t>課税所得（所得税の税率表から）</t>
    <rPh sb="5" eb="8">
      <t>ショトクゼイ</t>
    </rPh>
    <rPh sb="9" eb="12">
      <t>ゼイリツヒョウ</t>
    </rPh>
    <phoneticPr fontId="2"/>
  </si>
  <si>
    <t>２千円プラス</t>
    <rPh sb="1" eb="3">
      <t>センエン</t>
    </rPh>
    <phoneticPr fontId="2"/>
  </si>
  <si>
    <t>寄付金控除の限度額計算表</t>
    <rPh sb="0" eb="5">
      <t>キフキンコウジョ</t>
    </rPh>
    <rPh sb="6" eb="11">
      <t>ゲンドガクケイサン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</si>
</sst>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000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183" fontId="0" fillId="0" borderId="1" xfId="2" applyNumberFormat="1" applyFont="1" applyBorder="1">
      <alignment vertical="center"/>
    </xf>
    <xf numFmtId="183" fontId="0" fillId="0" borderId="1" xfId="0" applyNumberFormat="1" applyBorder="1">
      <alignment vertical="center"/>
    </xf>
    <xf numFmtId="183" fontId="0" fillId="0" borderId="2" xfId="0" applyNumberFormat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3" xfId="0" applyNumberFormat="1" applyBorder="1">
      <alignment vertical="center"/>
    </xf>
    <xf numFmtId="183" fontId="0" fillId="2" borderId="3" xfId="2" applyNumberFormat="1" applyFont="1" applyFill="1" applyBorder="1">
      <alignment vertical="center"/>
    </xf>
    <xf numFmtId="38" fontId="0" fillId="0" borderId="3" xfId="1" applyFont="1" applyBorder="1">
      <alignment vertical="center"/>
    </xf>
    <xf numFmtId="0" fontId="0" fillId="4" borderId="4" xfId="0" applyFill="1" applyBorder="1">
      <alignment vertical="center"/>
    </xf>
    <xf numFmtId="38" fontId="0" fillId="4" borderId="5" xfId="1" applyFont="1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3" xfId="0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339A-93FB-4899-8719-9D2CA724895F}">
  <dimension ref="D2:L18"/>
  <sheetViews>
    <sheetView showGridLines="0" tabSelected="1" topLeftCell="B2" zoomScale="84" zoomScaleNormal="84" workbookViewId="0">
      <selection activeCell="I7" sqref="I7"/>
    </sheetView>
  </sheetViews>
  <sheetFormatPr defaultRowHeight="18.75" x14ac:dyDescent="0.4"/>
  <cols>
    <col min="4" max="4" width="32" customWidth="1"/>
    <col min="6" max="6" width="23.75" customWidth="1"/>
    <col min="7" max="7" width="17" customWidth="1"/>
    <col min="8" max="8" width="10.5" bestFit="1" customWidth="1"/>
    <col min="9" max="9" width="12.375" customWidth="1"/>
    <col min="10" max="10" width="10.5" bestFit="1" customWidth="1"/>
    <col min="12" max="12" width="13.25" customWidth="1"/>
  </cols>
  <sheetData>
    <row r="2" spans="4:12" x14ac:dyDescent="0.4">
      <c r="D2" t="s">
        <v>8</v>
      </c>
    </row>
    <row r="3" spans="4:12" ht="33" x14ac:dyDescent="0.4">
      <c r="D3" s="22" t="s">
        <v>23</v>
      </c>
      <c r="E3" s="22"/>
      <c r="F3" s="22"/>
    </row>
    <row r="4" spans="4:12" ht="33" x14ac:dyDescent="0.4">
      <c r="D4" s="21"/>
      <c r="F4" s="7" t="s">
        <v>13</v>
      </c>
      <c r="G4" s="7" t="s">
        <v>10</v>
      </c>
      <c r="H4" s="7" t="s">
        <v>11</v>
      </c>
      <c r="I4" s="9" t="s">
        <v>16</v>
      </c>
      <c r="J4" s="9"/>
      <c r="K4" s="9"/>
    </row>
    <row r="5" spans="4:12" ht="19.5" thickBot="1" x14ac:dyDescent="0.45">
      <c r="F5" s="7"/>
      <c r="G5" s="7"/>
      <c r="H5" s="7"/>
      <c r="I5" s="8" t="s">
        <v>19</v>
      </c>
      <c r="J5" s="8"/>
      <c r="K5" s="8"/>
    </row>
    <row r="6" spans="4:12" x14ac:dyDescent="0.4">
      <c r="D6" s="1" t="s">
        <v>21</v>
      </c>
      <c r="E6" s="1" t="s">
        <v>7</v>
      </c>
      <c r="F6" s="1" t="s">
        <v>9</v>
      </c>
      <c r="G6" s="2">
        <v>0.9</v>
      </c>
      <c r="H6" s="10">
        <v>0.2</v>
      </c>
      <c r="I6" s="17" t="s">
        <v>17</v>
      </c>
      <c r="J6" s="15" t="s">
        <v>18</v>
      </c>
      <c r="K6" s="20" t="s">
        <v>22</v>
      </c>
      <c r="L6" s="13" t="s">
        <v>20</v>
      </c>
    </row>
    <row r="7" spans="4:12" x14ac:dyDescent="0.4">
      <c r="D7" s="1" t="s">
        <v>0</v>
      </c>
      <c r="E7" s="2">
        <v>0.05</v>
      </c>
      <c r="F7" s="3">
        <f>+E7*1.021</f>
        <v>5.1049999999999998E-2</v>
      </c>
      <c r="G7" s="4">
        <f>+$G$6-F7</f>
        <v>0.84894999999999998</v>
      </c>
      <c r="H7" s="11">
        <f>+$H$6/G7</f>
        <v>0.23558513457800814</v>
      </c>
      <c r="I7" s="18"/>
      <c r="J7" s="5">
        <f>+H7</f>
        <v>0.23558513457800814</v>
      </c>
      <c r="K7" s="12">
        <v>2000</v>
      </c>
      <c r="L7" s="14">
        <f>+I7*J7+K7</f>
        <v>2000</v>
      </c>
    </row>
    <row r="8" spans="4:12" x14ac:dyDescent="0.4">
      <c r="D8" s="1" t="s">
        <v>1</v>
      </c>
      <c r="E8" s="2">
        <v>0.1</v>
      </c>
      <c r="F8" s="3">
        <f t="shared" ref="F8:F13" si="0">+E8*1.021</f>
        <v>0.1021</v>
      </c>
      <c r="G8" s="4">
        <f>+$G$6-F8</f>
        <v>0.79790000000000005</v>
      </c>
      <c r="H8" s="11">
        <f>+$H$6/G8</f>
        <v>0.25065797719012406</v>
      </c>
      <c r="I8" s="18"/>
      <c r="J8" s="5">
        <f>+H8</f>
        <v>0.25065797719012406</v>
      </c>
      <c r="K8" s="12">
        <f>+K7</f>
        <v>2000</v>
      </c>
      <c r="L8" s="14">
        <f t="shared" ref="L8:L18" si="1">+I8*J8+K8</f>
        <v>2000</v>
      </c>
    </row>
    <row r="9" spans="4:12" x14ac:dyDescent="0.4">
      <c r="D9" s="1" t="s">
        <v>2</v>
      </c>
      <c r="E9" s="2">
        <v>0.2</v>
      </c>
      <c r="F9" s="3">
        <f t="shared" si="0"/>
        <v>0.20419999999999999</v>
      </c>
      <c r="G9" s="4">
        <f>+$G$6-F9</f>
        <v>0.69579999999999997</v>
      </c>
      <c r="H9" s="11">
        <f>+$H$6/G9</f>
        <v>0.28743891922966375</v>
      </c>
      <c r="I9" s="18"/>
      <c r="J9" s="5">
        <f>+H9</f>
        <v>0.28743891922966375</v>
      </c>
      <c r="K9" s="12">
        <f>+K8</f>
        <v>2000</v>
      </c>
      <c r="L9" s="14">
        <f t="shared" si="1"/>
        <v>2000</v>
      </c>
    </row>
    <row r="10" spans="4:12" x14ac:dyDescent="0.4">
      <c r="D10" s="1" t="s">
        <v>3</v>
      </c>
      <c r="E10" s="2">
        <v>0.23</v>
      </c>
      <c r="F10" s="3">
        <f t="shared" si="0"/>
        <v>0.23482999999999998</v>
      </c>
      <c r="G10" s="4">
        <f>+$G$6-F10</f>
        <v>0.66517000000000004</v>
      </c>
      <c r="H10" s="11">
        <f>+$H$6/G10</f>
        <v>0.30067501540959451</v>
      </c>
      <c r="I10" s="18"/>
      <c r="J10" s="5">
        <f>+H10</f>
        <v>0.30067501540959451</v>
      </c>
      <c r="K10" s="12">
        <f>+K9</f>
        <v>2000</v>
      </c>
      <c r="L10" s="14">
        <f t="shared" si="1"/>
        <v>2000</v>
      </c>
    </row>
    <row r="11" spans="4:12" x14ac:dyDescent="0.4">
      <c r="D11" s="1" t="s">
        <v>4</v>
      </c>
      <c r="E11" s="2">
        <v>0.33</v>
      </c>
      <c r="F11" s="3">
        <f t="shared" si="0"/>
        <v>0.33693000000000001</v>
      </c>
      <c r="G11" s="4">
        <f>+$G$6-F11</f>
        <v>0.56306999999999996</v>
      </c>
      <c r="H11" s="11">
        <f>+$H$6/G11</f>
        <v>0.3551956239899125</v>
      </c>
      <c r="I11" s="18"/>
      <c r="J11" s="5">
        <f>+H11</f>
        <v>0.3551956239899125</v>
      </c>
      <c r="K11" s="12">
        <f>+K10</f>
        <v>2000</v>
      </c>
      <c r="L11" s="14">
        <f t="shared" si="1"/>
        <v>2000</v>
      </c>
    </row>
    <row r="12" spans="4:12" x14ac:dyDescent="0.4">
      <c r="D12" s="1" t="s">
        <v>5</v>
      </c>
      <c r="E12" s="2">
        <v>0.4</v>
      </c>
      <c r="F12" s="3">
        <f t="shared" si="0"/>
        <v>0.40839999999999999</v>
      </c>
      <c r="G12" s="4">
        <f>+$G$6-F12</f>
        <v>0.49160000000000004</v>
      </c>
      <c r="H12" s="11">
        <f>+$H$6/G12</f>
        <v>0.4068348250610252</v>
      </c>
      <c r="I12" s="18"/>
      <c r="J12" s="5">
        <f>+H12</f>
        <v>0.4068348250610252</v>
      </c>
      <c r="K12" s="12">
        <f>+K11</f>
        <v>2000</v>
      </c>
      <c r="L12" s="14">
        <f t="shared" si="1"/>
        <v>2000</v>
      </c>
    </row>
    <row r="13" spans="4:12" x14ac:dyDescent="0.4">
      <c r="D13" s="1" t="s">
        <v>6</v>
      </c>
      <c r="E13" s="2">
        <v>0.45</v>
      </c>
      <c r="F13" s="3">
        <f t="shared" si="0"/>
        <v>0.45944999999999997</v>
      </c>
      <c r="G13" s="4">
        <f>+$G$6-F13</f>
        <v>0.44055000000000005</v>
      </c>
      <c r="H13" s="11">
        <f>+$H$6/G13</f>
        <v>0.45397798206786966</v>
      </c>
      <c r="I13" s="18"/>
      <c r="J13" s="5">
        <f>+H13</f>
        <v>0.45397798206786966</v>
      </c>
      <c r="K13" s="12">
        <f>+K12</f>
        <v>2000</v>
      </c>
      <c r="L13" s="14">
        <f t="shared" si="1"/>
        <v>2000</v>
      </c>
    </row>
    <row r="14" spans="4:12" x14ac:dyDescent="0.4">
      <c r="H14" s="6"/>
      <c r="I14" s="18"/>
      <c r="J14" s="16"/>
      <c r="K14" s="12"/>
      <c r="L14" s="14"/>
    </row>
    <row r="15" spans="4:12" x14ac:dyDescent="0.4">
      <c r="D15" s="1" t="s">
        <v>12</v>
      </c>
      <c r="E15" s="1"/>
      <c r="F15" s="1"/>
      <c r="H15" s="6"/>
      <c r="I15" s="18"/>
      <c r="J15" s="16"/>
      <c r="K15" s="12"/>
      <c r="L15" s="14"/>
    </row>
    <row r="16" spans="4:12" x14ac:dyDescent="0.4">
      <c r="D16" s="1" t="s">
        <v>14</v>
      </c>
      <c r="E16" s="2">
        <v>0.15</v>
      </c>
      <c r="F16" s="1">
        <f>+E16*1.021</f>
        <v>0.15314999999999998</v>
      </c>
      <c r="G16" s="5">
        <f>+$G$6-F16</f>
        <v>0.74685000000000001</v>
      </c>
      <c r="H16" s="11">
        <f>+$H$6/G16</f>
        <v>0.26779139050679523</v>
      </c>
      <c r="I16" s="18"/>
      <c r="J16" s="5">
        <f>+H16</f>
        <v>0.26779139050679523</v>
      </c>
      <c r="K16" s="12">
        <f>+K13</f>
        <v>2000</v>
      </c>
      <c r="L16" s="14">
        <f t="shared" si="1"/>
        <v>2000</v>
      </c>
    </row>
    <row r="17" spans="4:12" x14ac:dyDescent="0.4">
      <c r="D17" s="1" t="s">
        <v>15</v>
      </c>
      <c r="E17" s="2">
        <v>0.3</v>
      </c>
      <c r="F17" s="1">
        <f t="shared" ref="F17:F18" si="2">+E17*1.021</f>
        <v>0.30629999999999996</v>
      </c>
      <c r="G17" s="5">
        <f>+$G$6-F17</f>
        <v>0.59370000000000012</v>
      </c>
      <c r="H17" s="11">
        <f t="shared" ref="H17:H18" si="3">+$H$6/G17</f>
        <v>0.33687047330301495</v>
      </c>
      <c r="I17" s="18"/>
      <c r="J17" s="5">
        <f>+H17</f>
        <v>0.33687047330301495</v>
      </c>
      <c r="K17" s="12">
        <f>+K16</f>
        <v>2000</v>
      </c>
      <c r="L17" s="14">
        <f t="shared" si="1"/>
        <v>2000</v>
      </c>
    </row>
    <row r="18" spans="4:12" ht="19.5" thickBot="1" x14ac:dyDescent="0.45">
      <c r="D18" s="1"/>
      <c r="E18" s="2">
        <v>0.4</v>
      </c>
      <c r="F18" s="1">
        <f t="shared" si="2"/>
        <v>0.40839999999999999</v>
      </c>
      <c r="G18" s="5">
        <f>+$G$6-F18</f>
        <v>0.49160000000000004</v>
      </c>
      <c r="H18" s="11">
        <f t="shared" si="3"/>
        <v>0.4068348250610252</v>
      </c>
      <c r="I18" s="19"/>
      <c r="J18" s="5">
        <f>+H18</f>
        <v>0.4068348250610252</v>
      </c>
      <c r="K18" s="12">
        <f>+K17</f>
        <v>2000</v>
      </c>
      <c r="L18" s="14">
        <f t="shared" si="1"/>
        <v>2000</v>
      </c>
    </row>
  </sheetData>
  <mergeCells count="2">
    <mergeCell ref="I4:K4"/>
    <mergeCell ref="D3:F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 松野</dc:creator>
  <cp:lastModifiedBy>茂 松野</cp:lastModifiedBy>
  <dcterms:created xsi:type="dcterms:W3CDTF">2025-12-06T03:00:53Z</dcterms:created>
  <dcterms:modified xsi:type="dcterms:W3CDTF">2025-12-06T03:42:57Z</dcterms:modified>
</cp:coreProperties>
</file>